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materialus turtas" sheetId="1" r:id="rId1"/>
  </sheets>
  <definedNames>
    <definedName name="_xlnm.Print_Area" localSheetId="0">'materialus turtas'!$A$1:$R$53</definedName>
    <definedName name="_xlnm.Print_Titles" localSheetId="0">'materialus turtas'!$9:$11</definedName>
  </definedNames>
  <calcPr fullCalcOnLoad="1"/>
</workbook>
</file>

<file path=xl/sharedStrings.xml><?xml version="1.0" encoding="utf-8"?>
<sst xmlns="http://schemas.openxmlformats.org/spreadsheetml/2006/main" count="232" uniqueCount="92">
  <si>
    <t>12-ojo VSAFAS „Ilgalaikis materialusis turtas“</t>
  </si>
  <si>
    <t>1 priedas</t>
  </si>
  <si>
    <t xml:space="preserve">Aiškinamojo rašto priedas Nr.             </t>
  </si>
  <si>
    <t>ILGALAIKIO MATERIALIOJO TURTO BALANSINĖS VERTĖS PASIKEITIMAS PER ATASKAITINĮ LAIKOTARPĮ*</t>
  </si>
  <si>
    <t xml:space="preserve">Eil. Nr. </t>
  </si>
  <si>
    <t>Straipsniai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</si>
  <si>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</si>
  <si>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</si>
  <si>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</si>
  <si>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</si>
  <si>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</si>
  <si>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</si>
  <si>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</si>
  <si>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</si>
  <si>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Kitas ilgalaikis materialusis turtas</t>
  </si>
  <si>
    <t>Nebaigta statyba</t>
  </si>
  <si>
    <t>Išankstiniai apmokėjimai</t>
  </si>
  <si>
    <t>Iš viso</t>
  </si>
  <si>
    <t>Gyvenamieji</t>
  </si>
  <si>
    <t>Kiti pastatai</t>
  </si>
  <si>
    <t>Kitos vertybės</t>
  </si>
  <si>
    <t>1.</t>
  </si>
  <si>
    <t>Įsigijimo ar pasigaminimo savikaina ataskaitinio laikotarpio pradžioje</t>
  </si>
  <si>
    <t>2.</t>
  </si>
  <si>
    <t>Įsigijimai per ataskaitinį laikotarpį (2.1+2.2)</t>
  </si>
  <si>
    <t>2.1.</t>
  </si>
  <si>
    <t>pirkto turto įsigijimo savikaina</t>
  </si>
  <si>
    <t>2.2.</t>
  </si>
  <si>
    <t>neatlygintinai gauto turto įsigijimo savikaina</t>
  </si>
  <si>
    <t>3.</t>
  </si>
  <si>
    <t>Parduoto, perduoto ir  nurašyto turto suma per ataskaitinį laikotarpį (3.1+3.2+3.3)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</si>
  <si>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</si>
  <si>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</si>
  <si>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</si>
  <si>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</si>
  <si>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</si>
  <si>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</si>
  <si>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</si>
  <si>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</si>
  <si>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</si>
  <si>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</si>
  <si>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</si>
  <si>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nusidėvėjimo suma ataskaitinio laikotarpio pradžioje</t>
  </si>
  <si>
    <t>X</t>
  </si>
  <si>
    <t>7.</t>
  </si>
  <si>
    <t>Neatlygintinai gauto turto sukaupta nusidėvėjimo suma**</t>
  </si>
  <si>
    <t>8.</t>
  </si>
  <si>
    <t>Apskaičiuota nusidėvėjimo suma per  ataskaitinį laikotarpį</t>
  </si>
  <si>
    <t>9.</t>
  </si>
  <si>
    <t>Sukaupta parduoto, perduoto ir nurašyto turto nusidėvėjimo suma (9.1+9.2+9.3)</t>
  </si>
  <si>
    <t>9.1.</t>
  </si>
  <si>
    <t>9.2.</t>
  </si>
  <si>
    <t>9.3.</t>
  </si>
  <si>
    <t>10.</t>
  </si>
  <si>
    <t>11.</t>
  </si>
  <si>
    <t>Sukaupta nusidėvėjimo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</si>
  <si>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</si>
  <si>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</si>
  <si>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</si>
  <si>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</si>
  <si>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</si>
  <si>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 xml:space="preserve">Apskaičiuota nuvertėjimo suma per ataskaitinį laikotarpį </t>
  </si>
  <si>
    <t>15.</t>
  </si>
  <si>
    <t>Panaikinta nuvertėjimo suma per ataskaitinį laikotarpį</t>
  </si>
  <si>
    <t>16.</t>
  </si>
  <si>
    <t>Sukaupta parduoto, perduoto ir nurašyto turto nuvertėjimo suma (16.1+16.2+16.3)</t>
  </si>
  <si>
    <t>16.1.</t>
  </si>
  <si>
    <t>16.2.</t>
  </si>
  <si>
    <t>16.3.</t>
  </si>
  <si>
    <t>17.</t>
  </si>
  <si>
    <t>18.</t>
  </si>
  <si>
    <t xml:space="preserve">Nuvertėjimo suma ataskaitinio laikotarpio pabaigoje (12+13+14-15-16+/-17) </t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</si>
  <si>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</si>
  <si>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</si>
  <si>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</si>
  <si>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</si>
  <si>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</si>
  <si>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</si>
  <si>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</si>
  <si>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</si>
  <si>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</si>
  <si>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</si>
  <si>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</si>
  <si>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</si>
  <si>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</si>
  <si>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t>Tikroji vertė ataskaitinio laikotarpio pabaigoje (19+20+/-21-22+/-23)</t>
  </si>
  <si>
    <t>25.</t>
  </si>
  <si>
    <t>Ilgalaikio materialiojo turto likutinė vertė ataskaitinio laikotarpio pabaigoje (5-11-18+ 24)</t>
  </si>
  <si>
    <t>26.</t>
  </si>
  <si>
    <t>Ilgalaikio materialiojo turto likutinė vertė ataskaitinio laikotarpio pradžioje (1-6-12+19)</t>
  </si>
  <si>
    <t>* - Pažymėti ataskaitos laukai nepildomi</t>
  </si>
  <si>
    <t>**- Kito subjekto sukaupta turto nusidėvėjimo arba nuvertėjimo suma iki perdavimo.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</si>
</sst>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 style="thin">
        <color indexed="8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59">
    <xf numFmtId="0" fontId="0" fillId="0" borderId="0" xfId="0" applyFont="1" applyAlignment="1">
      <alignment vertical="top"/>
    </xf>
    <xf numFmtId="0" fontId="1" fillId="0" borderId="0" xfId="0" applyFont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6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33" borderId="0" xfId="0" applyFont="1" applyFill="1" applyAlignment="1" applyProtection="1">
      <alignment horizontal="right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0" borderId="2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defaultGridColor="0" zoomScalePageLayoutView="0" colorId="9" workbookViewId="0" topLeftCell="A1">
      <selection activeCell="R51" sqref="R51"/>
    </sheetView>
  </sheetViews>
  <sheetFormatPr defaultColWidth="9.140625" defaultRowHeight="12.75" customHeight="1"/>
  <cols>
    <col min="1" max="1" width="5.8515625" style="25" customWidth="1"/>
    <col min="2" max="2" width="0.2890625" style="26" customWidth="1"/>
    <col min="3" max="3" width="1.57421875" style="26" customWidth="1"/>
    <col min="4" max="4" width="23.421875" style="26" customWidth="1"/>
    <col min="5" max="5" width="17.140625" style="26" customWidth="1"/>
    <col min="6" max="6" width="17.00390625" style="26" customWidth="1"/>
    <col min="7" max="7" width="15.8515625" style="26" customWidth="1"/>
    <col min="8" max="8" width="17.140625" style="26" customWidth="1"/>
    <col min="9" max="9" width="15.7109375" style="26" customWidth="1"/>
    <col min="10" max="10" width="16.140625" style="26" customWidth="1"/>
    <col min="11" max="11" width="15.421875" style="26" customWidth="1"/>
    <col min="12" max="12" width="16.00390625" style="26" customWidth="1"/>
    <col min="13" max="13" width="17.28125" style="26" customWidth="1"/>
    <col min="14" max="14" width="16.8515625" style="26" customWidth="1"/>
    <col min="15" max="15" width="15.28125" style="26" customWidth="1"/>
    <col min="16" max="16" width="16.00390625" style="26" customWidth="1"/>
    <col min="17" max="17" width="15.57421875" style="26" customWidth="1"/>
    <col min="18" max="18" width="19.57421875" style="26" customWidth="1"/>
    <col min="19" max="16384" width="9.140625" style="26" customWidth="1"/>
  </cols>
  <sheetData>
    <row r="1" ht="12.75" customHeight="1">
      <c r="N1" s="1"/>
    </row>
    <row r="2" spans="1:18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4" t="s">
        <v>0</v>
      </c>
      <c r="O2" s="5"/>
      <c r="P2" s="5"/>
      <c r="Q2" s="5"/>
      <c r="R2" s="5"/>
    </row>
    <row r="3" spans="1:17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 t="s">
        <v>1</v>
      </c>
      <c r="O3" s="2"/>
      <c r="P3" s="2"/>
      <c r="Q3" s="2"/>
    </row>
    <row r="4" spans="1:18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</row>
    <row r="5" spans="1:18" ht="12.75" customHeight="1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3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2.5" customHeight="1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.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7" customHeight="1">
      <c r="A9" s="29" t="s">
        <v>4</v>
      </c>
      <c r="B9" s="31" t="s">
        <v>5</v>
      </c>
      <c r="C9" s="32"/>
      <c r="D9" s="33"/>
      <c r="E9" s="29" t="s">
        <v>6</v>
      </c>
      <c r="F9" s="37" t="s">
        <v>7</v>
      </c>
      <c r="G9" s="38"/>
      <c r="H9" s="29" t="s">
        <v>8</v>
      </c>
      <c r="I9" s="29" t="s">
        <v>9</v>
      </c>
      <c r="J9" s="29" t="s">
        <v>10</v>
      </c>
      <c r="K9" s="29" t="s">
        <v>11</v>
      </c>
      <c r="L9" s="29" t="s">
        <v>12</v>
      </c>
      <c r="M9" s="29" t="s">
        <v>13</v>
      </c>
      <c r="N9" s="37" t="s">
        <v>14</v>
      </c>
      <c r="O9" s="38"/>
      <c r="P9" s="29" t="s">
        <v>15</v>
      </c>
      <c r="Q9" s="29" t="s">
        <v>16</v>
      </c>
      <c r="R9" s="29" t="s">
        <v>17</v>
      </c>
    </row>
    <row r="10" spans="1:18" ht="51" customHeight="1">
      <c r="A10" s="30"/>
      <c r="B10" s="34"/>
      <c r="C10" s="35"/>
      <c r="D10" s="36"/>
      <c r="E10" s="30"/>
      <c r="F10" s="6" t="s">
        <v>18</v>
      </c>
      <c r="G10" s="6" t="s">
        <v>19</v>
      </c>
      <c r="H10" s="30"/>
      <c r="I10" s="30"/>
      <c r="J10" s="30"/>
      <c r="K10" s="30"/>
      <c r="L10" s="30"/>
      <c r="M10" s="30"/>
      <c r="N10" s="6" t="s">
        <v>20</v>
      </c>
      <c r="O10" s="6" t="s">
        <v>14</v>
      </c>
      <c r="P10" s="30"/>
      <c r="Q10" s="30"/>
      <c r="R10" s="30"/>
    </row>
    <row r="11" spans="1:18" ht="12.75" customHeight="1">
      <c r="A11" s="7">
        <v>1</v>
      </c>
      <c r="B11" s="39">
        <v>2</v>
      </c>
      <c r="C11" s="40"/>
      <c r="D11" s="41"/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  <c r="L11" s="7">
        <v>10</v>
      </c>
      <c r="M11" s="7">
        <v>11</v>
      </c>
      <c r="N11" s="7">
        <v>12</v>
      </c>
      <c r="O11" s="7">
        <v>13</v>
      </c>
      <c r="P11" s="7">
        <v>14</v>
      </c>
      <c r="Q11" s="7">
        <v>15</v>
      </c>
      <c r="R11" s="7">
        <v>16</v>
      </c>
    </row>
    <row r="12" spans="1:18" ht="39.75" customHeight="1">
      <c r="A12" s="8" t="s">
        <v>21</v>
      </c>
      <c r="B12" s="42" t="s">
        <v>22</v>
      </c>
      <c r="C12" s="43"/>
      <c r="D12" s="44"/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434.14</v>
      </c>
      <c r="K12" s="9">
        <v>0</v>
      </c>
      <c r="L12" s="9">
        <v>0</v>
      </c>
      <c r="M12" s="9">
        <v>20964.51</v>
      </c>
      <c r="N12" s="9">
        <v>0</v>
      </c>
      <c r="O12" s="9">
        <v>1649.99</v>
      </c>
      <c r="P12" s="9">
        <v>0</v>
      </c>
      <c r="Q12" s="9">
        <v>0</v>
      </c>
      <c r="R12" s="9">
        <f aca="true" t="shared" si="0" ref="R12:R51">SUM(E12:Q12)</f>
        <v>23048.64</v>
      </c>
    </row>
    <row r="13" spans="1:18" ht="25.5" customHeight="1">
      <c r="A13" s="10" t="s">
        <v>23</v>
      </c>
      <c r="B13" s="11"/>
      <c r="C13" s="45" t="s">
        <v>24</v>
      </c>
      <c r="D13" s="46"/>
      <c r="E13" s="9">
        <f aca="true" t="shared" si="1" ref="E13:Q13">E14+E15</f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>
        <f t="shared" si="0"/>
        <v>0</v>
      </c>
    </row>
    <row r="14" spans="1:18" ht="25.5" customHeight="1">
      <c r="A14" s="13" t="s">
        <v>25</v>
      </c>
      <c r="B14" s="14"/>
      <c r="C14" s="15"/>
      <c r="D14" s="12" t="s">
        <v>26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f t="shared" si="0"/>
        <v>0</v>
      </c>
    </row>
    <row r="15" spans="1:18" ht="25.5" customHeight="1">
      <c r="A15" s="7" t="s">
        <v>27</v>
      </c>
      <c r="B15" s="15"/>
      <c r="C15" s="15"/>
      <c r="D15" s="16" t="s">
        <v>28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f t="shared" si="0"/>
        <v>0</v>
      </c>
    </row>
    <row r="16" spans="1:18" ht="51" customHeight="1">
      <c r="A16" s="10" t="s">
        <v>29</v>
      </c>
      <c r="B16" s="47" t="s">
        <v>30</v>
      </c>
      <c r="C16" s="45"/>
      <c r="D16" s="46"/>
      <c r="E16" s="9">
        <f aca="true" t="shared" si="2" ref="E16:Q16">E17+E18+E19</f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>
        <f t="shared" si="2"/>
        <v>0</v>
      </c>
      <c r="R16" s="9">
        <f t="shared" si="0"/>
        <v>0</v>
      </c>
    </row>
    <row r="17" spans="1:18" ht="12.75" customHeight="1">
      <c r="A17" s="7" t="s">
        <v>31</v>
      </c>
      <c r="B17" s="10"/>
      <c r="C17" s="15"/>
      <c r="D17" s="12" t="s">
        <v>32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f t="shared" si="0"/>
        <v>0</v>
      </c>
    </row>
    <row r="18" spans="1:18" ht="12.75" customHeight="1">
      <c r="A18" s="10" t="s">
        <v>33</v>
      </c>
      <c r="B18" s="10"/>
      <c r="C18" s="15"/>
      <c r="D18" s="12" t="s">
        <v>34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f t="shared" si="0"/>
        <v>0</v>
      </c>
    </row>
    <row r="19" spans="1:18" ht="12.75" customHeight="1">
      <c r="A19" s="10" t="s">
        <v>35</v>
      </c>
      <c r="B19" s="10"/>
      <c r="C19" s="15"/>
      <c r="D19" s="12" t="s">
        <v>36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f t="shared" si="0"/>
        <v>0</v>
      </c>
    </row>
    <row r="20" spans="1:18" ht="15" customHeight="1">
      <c r="A20" s="10" t="s">
        <v>37</v>
      </c>
      <c r="B20" s="11"/>
      <c r="C20" s="45" t="s">
        <v>38</v>
      </c>
      <c r="D20" s="46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f t="shared" si="0"/>
        <v>0</v>
      </c>
    </row>
    <row r="21" spans="1:18" ht="54.75" customHeight="1">
      <c r="A21" s="8" t="s">
        <v>39</v>
      </c>
      <c r="B21" s="48" t="s">
        <v>40</v>
      </c>
      <c r="C21" s="49"/>
      <c r="D21" s="50"/>
      <c r="E21" s="9">
        <f aca="true" t="shared" si="3" ref="E21:Q21">E12+E13-E16+E20</f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9">
        <f t="shared" si="3"/>
        <v>434.14</v>
      </c>
      <c r="K21" s="9">
        <f t="shared" si="3"/>
        <v>0</v>
      </c>
      <c r="L21" s="9">
        <f t="shared" si="3"/>
        <v>0</v>
      </c>
      <c r="M21" s="9">
        <f t="shared" si="3"/>
        <v>20964.51</v>
      </c>
      <c r="N21" s="9">
        <f t="shared" si="3"/>
        <v>0</v>
      </c>
      <c r="O21" s="9">
        <f t="shared" si="3"/>
        <v>1649.99</v>
      </c>
      <c r="P21" s="9">
        <f t="shared" si="3"/>
        <v>0</v>
      </c>
      <c r="Q21" s="9">
        <f t="shared" si="3"/>
        <v>0</v>
      </c>
      <c r="R21" s="9">
        <f t="shared" si="0"/>
        <v>23048.64</v>
      </c>
    </row>
    <row r="22" spans="1:18" ht="39.75" customHeight="1">
      <c r="A22" s="8" t="s">
        <v>41</v>
      </c>
      <c r="B22" s="51" t="s">
        <v>42</v>
      </c>
      <c r="C22" s="52"/>
      <c r="D22" s="53"/>
      <c r="E22" s="6" t="s">
        <v>43</v>
      </c>
      <c r="F22" s="9">
        <v>0</v>
      </c>
      <c r="G22" s="9">
        <v>0</v>
      </c>
      <c r="H22" s="9">
        <v>0</v>
      </c>
      <c r="I22" s="9">
        <v>0</v>
      </c>
      <c r="J22" s="9">
        <v>434.14</v>
      </c>
      <c r="K22" s="9">
        <v>0</v>
      </c>
      <c r="L22" s="9">
        <v>0</v>
      </c>
      <c r="M22" s="9">
        <v>19743.62</v>
      </c>
      <c r="N22" s="17" t="s">
        <v>43</v>
      </c>
      <c r="O22" s="9">
        <v>440</v>
      </c>
      <c r="P22" s="9" t="s">
        <v>43</v>
      </c>
      <c r="Q22" s="9" t="s">
        <v>43</v>
      </c>
      <c r="R22" s="9">
        <f t="shared" si="0"/>
        <v>20617.76</v>
      </c>
    </row>
    <row r="23" spans="1:18" ht="39.75" customHeight="1">
      <c r="A23" s="7" t="s">
        <v>44</v>
      </c>
      <c r="B23" s="10"/>
      <c r="C23" s="45" t="s">
        <v>45</v>
      </c>
      <c r="D23" s="46"/>
      <c r="E23" s="18" t="s">
        <v>43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7" t="s">
        <v>43</v>
      </c>
      <c r="O23" s="9">
        <v>0</v>
      </c>
      <c r="P23" s="17" t="s">
        <v>43</v>
      </c>
      <c r="Q23" s="17" t="s">
        <v>43</v>
      </c>
      <c r="R23" s="9">
        <f t="shared" si="0"/>
        <v>0</v>
      </c>
    </row>
    <row r="24" spans="1:18" ht="38.25" customHeight="1">
      <c r="A24" s="7" t="s">
        <v>46</v>
      </c>
      <c r="B24" s="10"/>
      <c r="C24" s="45" t="s">
        <v>47</v>
      </c>
      <c r="D24" s="46"/>
      <c r="E24" s="18" t="s">
        <v>43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69.36</v>
      </c>
      <c r="N24" s="17" t="s">
        <v>43</v>
      </c>
      <c r="O24" s="9">
        <v>41.25</v>
      </c>
      <c r="P24" s="17" t="s">
        <v>43</v>
      </c>
      <c r="Q24" s="17" t="s">
        <v>43</v>
      </c>
      <c r="R24" s="9">
        <f t="shared" si="0"/>
        <v>110.61</v>
      </c>
    </row>
    <row r="25" spans="1:18" ht="51" customHeight="1">
      <c r="A25" s="7" t="s">
        <v>48</v>
      </c>
      <c r="B25" s="10"/>
      <c r="C25" s="45" t="s">
        <v>49</v>
      </c>
      <c r="D25" s="46"/>
      <c r="E25" s="18" t="s">
        <v>43</v>
      </c>
      <c r="F25" s="9">
        <f aca="true" t="shared" si="4" ref="F25:M25">F26+F27+F28</f>
        <v>0</v>
      </c>
      <c r="G25" s="9">
        <f t="shared" si="4"/>
        <v>0</v>
      </c>
      <c r="H25" s="9">
        <f t="shared" si="4"/>
        <v>0</v>
      </c>
      <c r="I25" s="9">
        <f t="shared" si="4"/>
        <v>0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0</v>
      </c>
      <c r="N25" s="17" t="s">
        <v>43</v>
      </c>
      <c r="O25" s="9">
        <f>O26+O27+O28</f>
        <v>0</v>
      </c>
      <c r="P25" s="17" t="s">
        <v>43</v>
      </c>
      <c r="Q25" s="17" t="s">
        <v>43</v>
      </c>
      <c r="R25" s="9">
        <f t="shared" si="0"/>
        <v>0</v>
      </c>
    </row>
    <row r="26" spans="1:18" ht="12.75" customHeight="1">
      <c r="A26" s="19" t="s">
        <v>50</v>
      </c>
      <c r="B26" s="20"/>
      <c r="C26" s="21"/>
      <c r="D26" s="22" t="s">
        <v>32</v>
      </c>
      <c r="E26" s="18" t="s">
        <v>43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7" t="s">
        <v>43</v>
      </c>
      <c r="O26" s="9">
        <v>0</v>
      </c>
      <c r="P26" s="17" t="s">
        <v>43</v>
      </c>
      <c r="Q26" s="17" t="s">
        <v>43</v>
      </c>
      <c r="R26" s="9">
        <f t="shared" si="0"/>
        <v>0</v>
      </c>
    </row>
    <row r="27" spans="1:18" ht="12.75" customHeight="1">
      <c r="A27" s="19" t="s">
        <v>51</v>
      </c>
      <c r="B27" s="20"/>
      <c r="C27" s="21"/>
      <c r="D27" s="22" t="s">
        <v>34</v>
      </c>
      <c r="E27" s="18" t="s">
        <v>43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7" t="s">
        <v>43</v>
      </c>
      <c r="O27" s="9">
        <v>0</v>
      </c>
      <c r="P27" s="17" t="s">
        <v>43</v>
      </c>
      <c r="Q27" s="17" t="s">
        <v>43</v>
      </c>
      <c r="R27" s="9">
        <f t="shared" si="0"/>
        <v>0</v>
      </c>
    </row>
    <row r="28" spans="1:18" ht="12.75" customHeight="1">
      <c r="A28" s="19" t="s">
        <v>52</v>
      </c>
      <c r="B28" s="20"/>
      <c r="C28" s="21"/>
      <c r="D28" s="22" t="s">
        <v>36</v>
      </c>
      <c r="E28" s="18" t="s">
        <v>43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7" t="s">
        <v>43</v>
      </c>
      <c r="O28" s="9">
        <v>0</v>
      </c>
      <c r="P28" s="17" t="s">
        <v>43</v>
      </c>
      <c r="Q28" s="17" t="s">
        <v>43</v>
      </c>
      <c r="R28" s="9">
        <f t="shared" si="0"/>
        <v>0</v>
      </c>
    </row>
    <row r="29" spans="1:18" ht="15" customHeight="1">
      <c r="A29" s="7" t="s">
        <v>53</v>
      </c>
      <c r="B29" s="20"/>
      <c r="C29" s="54" t="s">
        <v>38</v>
      </c>
      <c r="D29" s="55"/>
      <c r="E29" s="18" t="s">
        <v>43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7" t="s">
        <v>43</v>
      </c>
      <c r="O29" s="9">
        <v>0</v>
      </c>
      <c r="P29" s="17" t="s">
        <v>43</v>
      </c>
      <c r="Q29" s="17" t="s">
        <v>43</v>
      </c>
      <c r="R29" s="9">
        <f t="shared" si="0"/>
        <v>0</v>
      </c>
    </row>
    <row r="30" spans="1:18" ht="54.75" customHeight="1">
      <c r="A30" s="8" t="s">
        <v>54</v>
      </c>
      <c r="B30" s="51" t="s">
        <v>55</v>
      </c>
      <c r="C30" s="52"/>
      <c r="D30" s="53"/>
      <c r="E30" s="6" t="s">
        <v>43</v>
      </c>
      <c r="F30" s="9">
        <f aca="true" t="shared" si="5" ref="F30:M30">F22+F23+F24-F25+F29</f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434.14</v>
      </c>
      <c r="K30" s="9">
        <f t="shared" si="5"/>
        <v>0</v>
      </c>
      <c r="L30" s="9">
        <f t="shared" si="5"/>
        <v>0</v>
      </c>
      <c r="M30" s="9">
        <f t="shared" si="5"/>
        <v>19812.98</v>
      </c>
      <c r="N30" s="17" t="s">
        <v>43</v>
      </c>
      <c r="O30" s="9">
        <f>O22+O23+O24-O25+O29</f>
        <v>481.25</v>
      </c>
      <c r="P30" s="17" t="s">
        <v>43</v>
      </c>
      <c r="Q30" s="17" t="s">
        <v>43</v>
      </c>
      <c r="R30" s="9">
        <f t="shared" si="0"/>
        <v>20728.37</v>
      </c>
    </row>
    <row r="31" spans="1:18" ht="39.75" customHeight="1">
      <c r="A31" s="8" t="s">
        <v>56</v>
      </c>
      <c r="B31" s="56" t="s">
        <v>57</v>
      </c>
      <c r="C31" s="57"/>
      <c r="D31" s="58"/>
      <c r="E31" s="6" t="s">
        <v>43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8" t="s">
        <v>43</v>
      </c>
      <c r="O31" s="9">
        <v>0</v>
      </c>
      <c r="P31" s="9">
        <v>0</v>
      </c>
      <c r="Q31" s="9">
        <v>0</v>
      </c>
      <c r="R31" s="9">
        <f t="shared" si="0"/>
        <v>0</v>
      </c>
    </row>
    <row r="32" spans="1:18" ht="39.75" customHeight="1">
      <c r="A32" s="7" t="s">
        <v>58</v>
      </c>
      <c r="B32" s="10"/>
      <c r="C32" s="45" t="s">
        <v>59</v>
      </c>
      <c r="D32" s="46"/>
      <c r="E32" s="18" t="s">
        <v>43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8" t="s">
        <v>43</v>
      </c>
      <c r="O32" s="9">
        <v>0</v>
      </c>
      <c r="P32" s="9">
        <v>0</v>
      </c>
      <c r="Q32" s="9">
        <v>0</v>
      </c>
      <c r="R32" s="9">
        <f t="shared" si="0"/>
        <v>0</v>
      </c>
    </row>
    <row r="33" spans="1:18" ht="29.25" customHeight="1">
      <c r="A33" s="7" t="s">
        <v>60</v>
      </c>
      <c r="B33" s="10"/>
      <c r="C33" s="45" t="s">
        <v>61</v>
      </c>
      <c r="D33" s="46"/>
      <c r="E33" s="23" t="s">
        <v>43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8" t="s">
        <v>43</v>
      </c>
      <c r="O33" s="9">
        <v>0</v>
      </c>
      <c r="P33" s="9">
        <v>0</v>
      </c>
      <c r="Q33" s="9">
        <v>0</v>
      </c>
      <c r="R33" s="9">
        <f t="shared" si="0"/>
        <v>0</v>
      </c>
    </row>
    <row r="34" spans="1:18" ht="39.75" customHeight="1">
      <c r="A34" s="7" t="s">
        <v>62</v>
      </c>
      <c r="B34" s="10"/>
      <c r="C34" s="45" t="s">
        <v>63</v>
      </c>
      <c r="D34" s="46"/>
      <c r="E34" s="18" t="s">
        <v>43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8" t="s">
        <v>43</v>
      </c>
      <c r="O34" s="9">
        <v>0</v>
      </c>
      <c r="P34" s="9">
        <v>0</v>
      </c>
      <c r="Q34" s="9">
        <v>0</v>
      </c>
      <c r="R34" s="9">
        <f t="shared" si="0"/>
        <v>0</v>
      </c>
    </row>
    <row r="35" spans="1:18" ht="45.75" customHeight="1">
      <c r="A35" s="7" t="s">
        <v>64</v>
      </c>
      <c r="B35" s="10"/>
      <c r="C35" s="45" t="s">
        <v>65</v>
      </c>
      <c r="D35" s="46"/>
      <c r="E35" s="18" t="s">
        <v>43</v>
      </c>
      <c r="F35" s="9">
        <f aca="true" t="shared" si="6" ref="F35:M35">F36+F37+F38</f>
        <v>0</v>
      </c>
      <c r="G35" s="9">
        <f t="shared" si="6"/>
        <v>0</v>
      </c>
      <c r="H35" s="9">
        <f t="shared" si="6"/>
        <v>0</v>
      </c>
      <c r="I35" s="9">
        <f t="shared" si="6"/>
        <v>0</v>
      </c>
      <c r="J35" s="9">
        <f t="shared" si="6"/>
        <v>0</v>
      </c>
      <c r="K35" s="9">
        <f t="shared" si="6"/>
        <v>0</v>
      </c>
      <c r="L35" s="9">
        <f t="shared" si="6"/>
        <v>0</v>
      </c>
      <c r="M35" s="9">
        <f t="shared" si="6"/>
        <v>0</v>
      </c>
      <c r="N35" s="18" t="s">
        <v>43</v>
      </c>
      <c r="O35" s="9">
        <f>O36+O37+O38</f>
        <v>0</v>
      </c>
      <c r="P35" s="9">
        <f>P36+P37+P38</f>
        <v>0</v>
      </c>
      <c r="Q35" s="9">
        <f>Q36+Q37+Q38</f>
        <v>0</v>
      </c>
      <c r="R35" s="9">
        <f t="shared" si="0"/>
        <v>0</v>
      </c>
    </row>
    <row r="36" spans="1:18" ht="12.75" customHeight="1">
      <c r="A36" s="19" t="s">
        <v>66</v>
      </c>
      <c r="B36" s="20"/>
      <c r="C36" s="21"/>
      <c r="D36" s="22" t="s">
        <v>32</v>
      </c>
      <c r="E36" s="18" t="s">
        <v>43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8" t="s">
        <v>43</v>
      </c>
      <c r="O36" s="9">
        <v>0</v>
      </c>
      <c r="P36" s="9">
        <v>0</v>
      </c>
      <c r="Q36" s="9">
        <v>0</v>
      </c>
      <c r="R36" s="9">
        <f t="shared" si="0"/>
        <v>0</v>
      </c>
    </row>
    <row r="37" spans="1:18" ht="12.75" customHeight="1">
      <c r="A37" s="19" t="s">
        <v>67</v>
      </c>
      <c r="B37" s="20"/>
      <c r="C37" s="21"/>
      <c r="D37" s="22" t="s">
        <v>34</v>
      </c>
      <c r="E37" s="18" t="s">
        <v>43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8" t="s">
        <v>43</v>
      </c>
      <c r="O37" s="9">
        <v>0</v>
      </c>
      <c r="P37" s="9">
        <v>0</v>
      </c>
      <c r="Q37" s="9">
        <v>0</v>
      </c>
      <c r="R37" s="9">
        <f t="shared" si="0"/>
        <v>0</v>
      </c>
    </row>
    <row r="38" spans="1:18" ht="12.75" customHeight="1">
      <c r="A38" s="19" t="s">
        <v>68</v>
      </c>
      <c r="B38" s="20"/>
      <c r="C38" s="21"/>
      <c r="D38" s="22" t="s">
        <v>36</v>
      </c>
      <c r="E38" s="18" t="s">
        <v>43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18" t="s">
        <v>43</v>
      </c>
      <c r="O38" s="9">
        <v>0</v>
      </c>
      <c r="P38" s="9">
        <v>0</v>
      </c>
      <c r="Q38" s="9">
        <v>0</v>
      </c>
      <c r="R38" s="9">
        <f t="shared" si="0"/>
        <v>0</v>
      </c>
    </row>
    <row r="39" spans="1:18" ht="15" customHeight="1">
      <c r="A39" s="7" t="s">
        <v>69</v>
      </c>
      <c r="B39" s="20"/>
      <c r="C39" s="54" t="s">
        <v>38</v>
      </c>
      <c r="D39" s="55"/>
      <c r="E39" s="18" t="s">
        <v>43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8" t="s">
        <v>43</v>
      </c>
      <c r="O39" s="9">
        <v>0</v>
      </c>
      <c r="P39" s="9">
        <v>0</v>
      </c>
      <c r="Q39" s="9">
        <v>0</v>
      </c>
      <c r="R39" s="9">
        <f t="shared" si="0"/>
        <v>0</v>
      </c>
    </row>
    <row r="40" spans="1:18" ht="54.75" customHeight="1">
      <c r="A40" s="8" t="s">
        <v>70</v>
      </c>
      <c r="B40" s="51" t="s">
        <v>71</v>
      </c>
      <c r="C40" s="52"/>
      <c r="D40" s="53"/>
      <c r="E40" s="6" t="s">
        <v>43</v>
      </c>
      <c r="F40" s="9">
        <f aca="true" t="shared" si="7" ref="F40:M40">F31+F32+F33-F34-F35+F39</f>
        <v>0</v>
      </c>
      <c r="G40" s="9">
        <f t="shared" si="7"/>
        <v>0</v>
      </c>
      <c r="H40" s="9">
        <f t="shared" si="7"/>
        <v>0</v>
      </c>
      <c r="I40" s="9">
        <f t="shared" si="7"/>
        <v>0</v>
      </c>
      <c r="J40" s="9">
        <f t="shared" si="7"/>
        <v>0</v>
      </c>
      <c r="K40" s="9">
        <f t="shared" si="7"/>
        <v>0</v>
      </c>
      <c r="L40" s="9">
        <f t="shared" si="7"/>
        <v>0</v>
      </c>
      <c r="M40" s="9">
        <f t="shared" si="7"/>
        <v>0</v>
      </c>
      <c r="N40" s="18" t="s">
        <v>43</v>
      </c>
      <c r="O40" s="9">
        <f>O31+O32+O33-O34-O35+O39</f>
        <v>0</v>
      </c>
      <c r="P40" s="9">
        <f>P31+P32+P33-P34-P35+P39</f>
        <v>0</v>
      </c>
      <c r="Q40" s="9">
        <f>Q31+Q32+Q33-Q34-Q35+Q39</f>
        <v>0</v>
      </c>
      <c r="R40" s="9">
        <f t="shared" si="0"/>
        <v>0</v>
      </c>
    </row>
    <row r="41" spans="1:18" ht="30.75" customHeight="1">
      <c r="A41" s="8" t="s">
        <v>72</v>
      </c>
      <c r="B41" s="56" t="s">
        <v>73</v>
      </c>
      <c r="C41" s="57"/>
      <c r="D41" s="58"/>
      <c r="E41" s="9">
        <v>0</v>
      </c>
      <c r="F41" s="6" t="s">
        <v>43</v>
      </c>
      <c r="G41" s="6" t="s">
        <v>43</v>
      </c>
      <c r="H41" s="6" t="s">
        <v>43</v>
      </c>
      <c r="I41" s="9">
        <v>0</v>
      </c>
      <c r="J41" s="6" t="s">
        <v>43</v>
      </c>
      <c r="K41" s="6" t="s">
        <v>43</v>
      </c>
      <c r="L41" s="9">
        <v>0</v>
      </c>
      <c r="M41" s="6" t="s">
        <v>43</v>
      </c>
      <c r="N41" s="9">
        <v>0</v>
      </c>
      <c r="O41" s="6" t="s">
        <v>43</v>
      </c>
      <c r="P41" s="6" t="s">
        <v>43</v>
      </c>
      <c r="Q41" s="6" t="s">
        <v>43</v>
      </c>
      <c r="R41" s="9">
        <f t="shared" si="0"/>
        <v>0</v>
      </c>
    </row>
    <row r="42" spans="1:18" ht="45" customHeight="1">
      <c r="A42" s="7" t="s">
        <v>74</v>
      </c>
      <c r="B42" s="47" t="s">
        <v>75</v>
      </c>
      <c r="C42" s="45"/>
      <c r="D42" s="46"/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f t="shared" si="0"/>
        <v>0</v>
      </c>
    </row>
    <row r="43" spans="1:18" ht="39.75" customHeight="1">
      <c r="A43" s="7" t="s">
        <v>76</v>
      </c>
      <c r="B43" s="10"/>
      <c r="C43" s="45" t="s">
        <v>77</v>
      </c>
      <c r="D43" s="46"/>
      <c r="E43" s="9">
        <v>0</v>
      </c>
      <c r="F43" s="18" t="s">
        <v>43</v>
      </c>
      <c r="G43" s="18" t="s">
        <v>43</v>
      </c>
      <c r="H43" s="18" t="s">
        <v>43</v>
      </c>
      <c r="I43" s="9">
        <v>0</v>
      </c>
      <c r="J43" s="18" t="s">
        <v>43</v>
      </c>
      <c r="K43" s="18" t="s">
        <v>43</v>
      </c>
      <c r="L43" s="9">
        <v>0</v>
      </c>
      <c r="M43" s="18" t="s">
        <v>43</v>
      </c>
      <c r="N43" s="9">
        <v>0</v>
      </c>
      <c r="O43" s="18" t="s">
        <v>43</v>
      </c>
      <c r="P43" s="18" t="s">
        <v>43</v>
      </c>
      <c r="Q43" s="18" t="s">
        <v>43</v>
      </c>
      <c r="R43" s="9">
        <f t="shared" si="0"/>
        <v>0</v>
      </c>
    </row>
    <row r="44" spans="1:18" ht="45" customHeight="1">
      <c r="A44" s="7" t="s">
        <v>78</v>
      </c>
      <c r="B44" s="14"/>
      <c r="C44" s="45" t="s">
        <v>79</v>
      </c>
      <c r="D44" s="46"/>
      <c r="E44" s="9">
        <f>E45+E46+E47</f>
        <v>0</v>
      </c>
      <c r="F44" s="18" t="s">
        <v>43</v>
      </c>
      <c r="G44" s="18" t="s">
        <v>43</v>
      </c>
      <c r="H44" s="18" t="s">
        <v>43</v>
      </c>
      <c r="I44" s="9">
        <f>I45+I46+I47</f>
        <v>0</v>
      </c>
      <c r="J44" s="18" t="s">
        <v>43</v>
      </c>
      <c r="K44" s="18" t="s">
        <v>43</v>
      </c>
      <c r="L44" s="9">
        <f>L45+L46+L47</f>
        <v>0</v>
      </c>
      <c r="M44" s="18" t="s">
        <v>43</v>
      </c>
      <c r="N44" s="9">
        <f>N45+N46+N47</f>
        <v>0</v>
      </c>
      <c r="O44" s="18" t="s">
        <v>43</v>
      </c>
      <c r="P44" s="18" t="s">
        <v>43</v>
      </c>
      <c r="Q44" s="18" t="s">
        <v>43</v>
      </c>
      <c r="R44" s="9">
        <f t="shared" si="0"/>
        <v>0</v>
      </c>
    </row>
    <row r="45" spans="1:18" ht="12.75" customHeight="1">
      <c r="A45" s="19" t="s">
        <v>80</v>
      </c>
      <c r="B45" s="24"/>
      <c r="C45" s="21"/>
      <c r="D45" s="22" t="s">
        <v>32</v>
      </c>
      <c r="E45" s="9">
        <v>0</v>
      </c>
      <c r="F45" s="18" t="s">
        <v>43</v>
      </c>
      <c r="G45" s="18" t="s">
        <v>43</v>
      </c>
      <c r="H45" s="18" t="s">
        <v>43</v>
      </c>
      <c r="I45" s="9">
        <v>0</v>
      </c>
      <c r="J45" s="18" t="s">
        <v>43</v>
      </c>
      <c r="K45" s="18" t="s">
        <v>43</v>
      </c>
      <c r="L45" s="9">
        <v>0</v>
      </c>
      <c r="M45" s="18" t="s">
        <v>43</v>
      </c>
      <c r="N45" s="9">
        <v>0</v>
      </c>
      <c r="O45" s="18" t="s">
        <v>43</v>
      </c>
      <c r="P45" s="18" t="s">
        <v>43</v>
      </c>
      <c r="Q45" s="18" t="s">
        <v>43</v>
      </c>
      <c r="R45" s="9">
        <f t="shared" si="0"/>
        <v>0</v>
      </c>
    </row>
    <row r="46" spans="1:18" ht="12.75" customHeight="1">
      <c r="A46" s="19" t="s">
        <v>81</v>
      </c>
      <c r="B46" s="24"/>
      <c r="C46" s="21"/>
      <c r="D46" s="22" t="s">
        <v>34</v>
      </c>
      <c r="E46" s="9">
        <v>0</v>
      </c>
      <c r="F46" s="18" t="s">
        <v>43</v>
      </c>
      <c r="G46" s="18" t="s">
        <v>43</v>
      </c>
      <c r="H46" s="18" t="s">
        <v>43</v>
      </c>
      <c r="I46" s="9">
        <v>0</v>
      </c>
      <c r="J46" s="18" t="s">
        <v>43</v>
      </c>
      <c r="K46" s="18" t="s">
        <v>43</v>
      </c>
      <c r="L46" s="9">
        <v>0</v>
      </c>
      <c r="M46" s="18" t="s">
        <v>43</v>
      </c>
      <c r="N46" s="9">
        <v>0</v>
      </c>
      <c r="O46" s="18" t="s">
        <v>43</v>
      </c>
      <c r="P46" s="18" t="s">
        <v>43</v>
      </c>
      <c r="Q46" s="18" t="s">
        <v>43</v>
      </c>
      <c r="R46" s="9">
        <f t="shared" si="0"/>
        <v>0</v>
      </c>
    </row>
    <row r="47" spans="1:18" ht="12.75" customHeight="1">
      <c r="A47" s="19" t="s">
        <v>82</v>
      </c>
      <c r="B47" s="24"/>
      <c r="C47" s="21"/>
      <c r="D47" s="22" t="s">
        <v>36</v>
      </c>
      <c r="E47" s="9">
        <v>0</v>
      </c>
      <c r="F47" s="18" t="s">
        <v>43</v>
      </c>
      <c r="G47" s="18" t="s">
        <v>43</v>
      </c>
      <c r="H47" s="18" t="s">
        <v>43</v>
      </c>
      <c r="I47" s="9">
        <v>0</v>
      </c>
      <c r="J47" s="18" t="s">
        <v>43</v>
      </c>
      <c r="K47" s="18" t="s">
        <v>43</v>
      </c>
      <c r="L47" s="9">
        <v>0</v>
      </c>
      <c r="M47" s="18" t="s">
        <v>43</v>
      </c>
      <c r="N47" s="9">
        <v>0</v>
      </c>
      <c r="O47" s="18" t="s">
        <v>43</v>
      </c>
      <c r="P47" s="18" t="s">
        <v>43</v>
      </c>
      <c r="Q47" s="18" t="s">
        <v>43</v>
      </c>
      <c r="R47" s="9">
        <f t="shared" si="0"/>
        <v>0</v>
      </c>
    </row>
    <row r="48" spans="1:18" ht="15" customHeight="1">
      <c r="A48" s="7" t="s">
        <v>83</v>
      </c>
      <c r="B48" s="20"/>
      <c r="C48" s="54" t="s">
        <v>38</v>
      </c>
      <c r="D48" s="55"/>
      <c r="E48" s="9">
        <v>0</v>
      </c>
      <c r="F48" s="18" t="s">
        <v>43</v>
      </c>
      <c r="G48" s="18" t="s">
        <v>43</v>
      </c>
      <c r="H48" s="18" t="s">
        <v>43</v>
      </c>
      <c r="I48" s="9">
        <v>0</v>
      </c>
      <c r="J48" s="18" t="s">
        <v>43</v>
      </c>
      <c r="K48" s="18" t="s">
        <v>43</v>
      </c>
      <c r="L48" s="9">
        <v>0</v>
      </c>
      <c r="M48" s="18" t="s">
        <v>43</v>
      </c>
      <c r="N48" s="9">
        <v>0</v>
      </c>
      <c r="O48" s="18" t="s">
        <v>43</v>
      </c>
      <c r="P48" s="18" t="s">
        <v>43</v>
      </c>
      <c r="Q48" s="18" t="s">
        <v>43</v>
      </c>
      <c r="R48" s="9">
        <f t="shared" si="0"/>
        <v>0</v>
      </c>
    </row>
    <row r="49" spans="1:18" ht="41.25" customHeight="1">
      <c r="A49" s="8" t="s">
        <v>84</v>
      </c>
      <c r="B49" s="51" t="s">
        <v>85</v>
      </c>
      <c r="C49" s="52"/>
      <c r="D49" s="53"/>
      <c r="E49" s="9">
        <f>E41+E42+E43-E44+E48</f>
        <v>0</v>
      </c>
      <c r="F49" s="18" t="s">
        <v>43</v>
      </c>
      <c r="G49" s="18" t="s">
        <v>43</v>
      </c>
      <c r="H49" s="18" t="s">
        <v>43</v>
      </c>
      <c r="I49" s="9">
        <f>I41+I42+I43-I44+I48</f>
        <v>0</v>
      </c>
      <c r="J49" s="18" t="s">
        <v>43</v>
      </c>
      <c r="K49" s="18" t="s">
        <v>43</v>
      </c>
      <c r="L49" s="9">
        <f>L41+L42+L43-L44+L48</f>
        <v>0</v>
      </c>
      <c r="M49" s="18" t="s">
        <v>43</v>
      </c>
      <c r="N49" s="9">
        <f>N41+N42+N43-N44+N48</f>
        <v>0</v>
      </c>
      <c r="O49" s="18" t="s">
        <v>43</v>
      </c>
      <c r="P49" s="18" t="s">
        <v>43</v>
      </c>
      <c r="Q49" s="18" t="s">
        <v>43</v>
      </c>
      <c r="R49" s="9">
        <f t="shared" si="0"/>
        <v>0</v>
      </c>
    </row>
    <row r="50" spans="1:18" ht="54.75" customHeight="1">
      <c r="A50" s="8" t="s">
        <v>86</v>
      </c>
      <c r="B50" s="51" t="s">
        <v>87</v>
      </c>
      <c r="C50" s="52"/>
      <c r="D50" s="53"/>
      <c r="E50" s="9">
        <f>E21+E49</f>
        <v>0</v>
      </c>
      <c r="F50" s="9">
        <f>F21-F30-F40</f>
        <v>0</v>
      </c>
      <c r="G50" s="9">
        <f>G21-G30-G40</f>
        <v>0</v>
      </c>
      <c r="H50" s="9">
        <f>H21-H30-H40</f>
        <v>0</v>
      </c>
      <c r="I50" s="9">
        <f>I21-I30-I40+I49</f>
        <v>0</v>
      </c>
      <c r="J50" s="9">
        <f>J21-J30-J40</f>
        <v>0</v>
      </c>
      <c r="K50" s="9">
        <f>K21-K30-K40</f>
        <v>0</v>
      </c>
      <c r="L50" s="9">
        <f>L21-L30-L40+L49</f>
        <v>0</v>
      </c>
      <c r="M50" s="9">
        <f>M21-M30-M40</f>
        <v>1151.5299999999988</v>
      </c>
      <c r="N50" s="9">
        <f>N21+N49</f>
        <v>0</v>
      </c>
      <c r="O50" s="9">
        <f>O21-O30-O40</f>
        <v>1168.74</v>
      </c>
      <c r="P50" s="9">
        <f>P21-P40</f>
        <v>0</v>
      </c>
      <c r="Q50" s="9">
        <f>Q21-Q40</f>
        <v>0</v>
      </c>
      <c r="R50" s="9">
        <f t="shared" si="0"/>
        <v>2320.2699999999986</v>
      </c>
    </row>
    <row r="51" spans="1:18" ht="54.75" customHeight="1">
      <c r="A51" s="8" t="s">
        <v>88</v>
      </c>
      <c r="B51" s="51" t="s">
        <v>89</v>
      </c>
      <c r="C51" s="52"/>
      <c r="D51" s="53"/>
      <c r="E51" s="9">
        <f>E12+E41</f>
        <v>0</v>
      </c>
      <c r="F51" s="9">
        <f>F12-F22-F31</f>
        <v>0</v>
      </c>
      <c r="G51" s="9">
        <f>G12-G22-G31</f>
        <v>0</v>
      </c>
      <c r="H51" s="9">
        <f>H12-H22-H31</f>
        <v>0</v>
      </c>
      <c r="I51" s="9">
        <f>I12-I22-I31+I41</f>
        <v>0</v>
      </c>
      <c r="J51" s="9">
        <f>J12-J22-J31</f>
        <v>0</v>
      </c>
      <c r="K51" s="9">
        <f>K12-K22-K31</f>
        <v>0</v>
      </c>
      <c r="L51" s="9">
        <f>L12-L22-L31+L41</f>
        <v>0</v>
      </c>
      <c r="M51" s="9">
        <f>M12-M22-M31</f>
        <v>1220.8899999999994</v>
      </c>
      <c r="N51" s="9">
        <f>N12+N41</f>
        <v>0</v>
      </c>
      <c r="O51" s="9">
        <f>O12-O22-O31</f>
        <v>1209.99</v>
      </c>
      <c r="P51" s="9">
        <f>P12-P31</f>
        <v>0</v>
      </c>
      <c r="Q51" s="9">
        <f>Q12-Q31</f>
        <v>0</v>
      </c>
      <c r="R51" s="9">
        <f t="shared" si="0"/>
        <v>2430.879999999999</v>
      </c>
    </row>
    <row r="52" spans="1:18" ht="12.75" customHeight="1">
      <c r="A52" s="2" t="s">
        <v>90</v>
      </c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 customHeight="1">
      <c r="A53" s="2" t="s">
        <v>91</v>
      </c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</sheetData>
  <sheetProtection/>
  <mergeCells count="43">
    <mergeCell ref="B49:D49"/>
    <mergeCell ref="B50:D50"/>
    <mergeCell ref="B51:D51"/>
    <mergeCell ref="B40:D40"/>
    <mergeCell ref="B41:D41"/>
    <mergeCell ref="B42:D42"/>
    <mergeCell ref="C43:D43"/>
    <mergeCell ref="C44:D44"/>
    <mergeCell ref="C48:D48"/>
    <mergeCell ref="B31:D31"/>
    <mergeCell ref="C32:D32"/>
    <mergeCell ref="C33:D33"/>
    <mergeCell ref="C34:D34"/>
    <mergeCell ref="C35:D35"/>
    <mergeCell ref="C39:D39"/>
    <mergeCell ref="B22:D22"/>
    <mergeCell ref="C23:D23"/>
    <mergeCell ref="C24:D24"/>
    <mergeCell ref="C25:D25"/>
    <mergeCell ref="C29:D29"/>
    <mergeCell ref="B30:D30"/>
    <mergeCell ref="B11:D11"/>
    <mergeCell ref="B12:D12"/>
    <mergeCell ref="C13:D13"/>
    <mergeCell ref="B16:D16"/>
    <mergeCell ref="C20:D20"/>
    <mergeCell ref="B21:D21"/>
    <mergeCell ref="L9:L10"/>
    <mergeCell ref="M9:M10"/>
    <mergeCell ref="N9:O9"/>
    <mergeCell ref="P9:P10"/>
    <mergeCell ref="Q9:Q10"/>
    <mergeCell ref="R9:R10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</mergeCells>
  <printOptions horizontalCentered="1"/>
  <pageMargins left="0.3541666567325592" right="0.3541666567325592" top="0.3854166567325592" bottom="0.3854166567325592" header="0.3125" footer="0.3125"/>
  <pageSetup firstPageNumber="1" useFirstPageNumber="1"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Dalia Šimelionienė</cp:lastModifiedBy>
  <cp:lastPrinted>2022-05-02T06:58:19Z</cp:lastPrinted>
  <dcterms:modified xsi:type="dcterms:W3CDTF">2022-05-02T06:58:20Z</dcterms:modified>
  <cp:category/>
  <cp:version/>
  <cp:contentType/>
  <cp:contentStatus/>
</cp:coreProperties>
</file>